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190217\Desktop\栗林さんへ\経営比較分析表\"/>
    </mc:Choice>
  </mc:AlternateContent>
  <xr:revisionPtr revIDLastSave="0" documentId="13_ncr:1_{F48F7007-426F-40E0-8CF3-0DF8749FC878}" xr6:coauthVersionLast="43" xr6:coauthVersionMax="43" xr10:uidLastSave="{00000000-0000-0000-0000-000000000000}"/>
  <workbookProtection workbookAlgorithmName="SHA-512" workbookHashValue="6pKBTJp5OJiY8eNPpTkeEc4fg5xZjFaDrMa+L3ogOwfO7KYybz0RfTnGZiDLEyEhPby6n3Cs05lvoiIX2Tajyg==" workbookSaltValue="AS98FC2FjBMhtyyIUQGNzw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I85" i="4"/>
  <c r="BB10" i="4"/>
  <c r="AT10" i="4"/>
  <c r="AL10" i="4"/>
  <c r="W10" i="4"/>
  <c r="I10" i="4"/>
  <c r="B10" i="4"/>
  <c r="AD8" i="4"/>
  <c r="W8" i="4"/>
  <c r="P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<sst xmlns="http://schemas.openxmlformats.org/spreadsheetml/2006/main" count="233" uniqueCount="117">
  <si>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</si>
  <si>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</si>
  <si>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</si>
  <si>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</si>
  <si>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</si>
  <si>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</si>
  <si>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</si>
  <si>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</si>
  <si>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</si>
  <si>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</si>
  <si>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</si>
  <si>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</si>
  <si>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</si>
  <si>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</si>
  <si>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</si>
  <si>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</si>
  <si>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</si>
  <si>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</si>
  <si>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</si>
  <si>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</si>
  <si>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</si>
  <si>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</si>
  <si>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</si>
  <si>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</si>
  <si>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</si>
  <si>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</si>
  <si>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</si>
  <si>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</si>
  <si>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</si>
  <si>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</si>
  <si>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</si>
  <si>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</si>
  <si>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</si>
  <si>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</si>
  <si>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</si>
  <si>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</si>
  <si>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</si>
  <si>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</si>
  <si>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</si>
  <si>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</si>
  <si>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</si>
  <si>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</si>
  <si>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</si>
  <si>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</si>
  <si>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</si>
  <si>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</si>
  <si>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</si>
  <si>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</si>
  <si>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</si>
  <si>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</si>
  <si>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</si>
  <si>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</si>
  <si>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</si>
  <si>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</si>
  <si>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</si>
  <si>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</si>
  <si>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</si>
  <si>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</si>
  <si>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</si>
  <si>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</si>
  <si>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</si>
  <si>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</si>
  <si>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</si>
  <si>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</si>
  <si>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</si>
  <si>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</si>
  <si>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</si>
  <si>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</si>
  <si>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</si>
  <si>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</si>
  <si>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</si>
  <si>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</si>
  <si>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</si>
  <si>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</si>
  <si>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</si>
  <si>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</si>
  <si>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</si>
  <si>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</si>
  <si>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</si>
  <si>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</si>
  <si>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</si>
  <si>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</si>
  <si>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</si>
  <si>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</si>
  <si>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</si>
  <si>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</si>
  <si>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</si>
  <si>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</si>
  <si>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</si>
  <si>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</si>
  <si>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</si>
  <si>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</si>
  <si>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</si>
  <si>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</si>
  <si>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</si>
  <si>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</si>
  <si>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古座川町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</si>
  <si>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</si>
  <si>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</si>
  <si>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</si>
  <si>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</si>
  <si>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</si>
  <si>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</si>
  <si>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</si>
  <si>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</si>
  <si>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</si>
  <si>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</si>
  <si>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</si>
  <si>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</si>
  <si>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</si>
  <si>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</si>
  <si>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</si>
  <si>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</si>
  <si>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</si>
  <si>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古座川町簡易水道事業は、昭和40,50年代に建設した施設が多く、老朽化している。
本年度は月野瀬簡易水道施設の場内配管の更新を行った。また、計画的に更新を進めるため、修繕計画の策定を行った。</t>
    <rPh sb="0" eb="10">
      <t>コザガワチョウカンイスイドウジギョウ</t>
    </rPh>
    <rPh sb="12" eb="14">
      <t>ショウワ</t>
    </rPh>
    <rPh sb="19" eb="21">
      <t>ネンダイ</t>
    </rPh>
    <rPh sb="22" eb="24">
      <t>ケンセツ</t>
    </rPh>
    <rPh sb="26" eb="28">
      <t>シセツ</t>
    </rPh>
    <rPh sb="29" eb="30">
      <t>オオ</t>
    </rPh>
    <rPh sb="32" eb="35">
      <t>ロウキュウカ</t>
    </rPh>
    <rPh sb="41" eb="44">
      <t>ホンネンド</t>
    </rPh>
    <rPh sb="45" eb="48">
      <t>ツキノセ</t>
    </rPh>
    <rPh sb="48" eb="50">
      <t>カンイ</t>
    </rPh>
    <rPh sb="50" eb="52">
      <t>スイドウ</t>
    </rPh>
    <rPh sb="52" eb="54">
      <t>シセツ</t>
    </rPh>
    <rPh sb="55" eb="57">
      <t>ジョウナイ</t>
    </rPh>
    <rPh sb="57" eb="59">
      <t>ハイカン</t>
    </rPh>
    <rPh sb="60" eb="62">
      <t>コウシン</t>
    </rPh>
    <rPh sb="63" eb="64">
      <t>オコナ</t>
    </rPh>
    <rPh sb="70" eb="73">
      <t>ケイカクテキ</t>
    </rPh>
    <rPh sb="74" eb="76">
      <t>コウシン</t>
    </rPh>
    <rPh sb="77" eb="78">
      <t>スス</t>
    </rPh>
    <rPh sb="83" eb="85">
      <t>シュウゼン</t>
    </rPh>
    <rPh sb="85" eb="87">
      <t>ケイカク</t>
    </rPh>
    <rPh sb="88" eb="90">
      <t>サクテイ</t>
    </rPh>
    <rPh sb="91" eb="92">
      <t>オコナ</t>
    </rPh>
    <phoneticPr fontId="4"/>
  </si>
  <si>
    <t>各施設の老朽化が進んでおり、漏水発生件数も増加傾向にあるため、管路等の更新を行わなければならない状況である。
しかし、人口減等に伴い給水収益も減少しているため、更新に係る予算確保について検討する必要がある。</t>
    <rPh sb="0" eb="3">
      <t>カクシセツ</t>
    </rPh>
    <rPh sb="4" eb="7">
      <t>ロウキュウカ</t>
    </rPh>
    <rPh sb="8" eb="9">
      <t>スス</t>
    </rPh>
    <rPh sb="14" eb="16">
      <t>ロウスイ</t>
    </rPh>
    <rPh sb="16" eb="18">
      <t>ハッセイ</t>
    </rPh>
    <rPh sb="18" eb="20">
      <t>ケンスウ</t>
    </rPh>
    <rPh sb="21" eb="23">
      <t>ゾウカ</t>
    </rPh>
    <rPh sb="23" eb="25">
      <t>ケイコウ</t>
    </rPh>
    <rPh sb="31" eb="33">
      <t>カンロ</t>
    </rPh>
    <rPh sb="33" eb="34">
      <t>トウ</t>
    </rPh>
    <rPh sb="35" eb="37">
      <t>コウシン</t>
    </rPh>
    <rPh sb="38" eb="39">
      <t>オコナ</t>
    </rPh>
    <rPh sb="48" eb="50">
      <t>ジョウキョウ</t>
    </rPh>
    <rPh sb="59" eb="62">
      <t>ジンコウゲン</t>
    </rPh>
    <rPh sb="62" eb="63">
      <t>トウ</t>
    </rPh>
    <rPh sb="64" eb="65">
      <t>トモナ</t>
    </rPh>
    <rPh sb="66" eb="68">
      <t>キュウスイ</t>
    </rPh>
    <rPh sb="68" eb="70">
      <t>シュウエキ</t>
    </rPh>
    <rPh sb="71" eb="73">
      <t>ゲンショウ</t>
    </rPh>
    <rPh sb="80" eb="82">
      <t>コウシン</t>
    </rPh>
    <rPh sb="83" eb="84">
      <t>カカ</t>
    </rPh>
    <rPh sb="85" eb="87">
      <t>ヨサン</t>
    </rPh>
    <rPh sb="87" eb="89">
      <t>カクホ</t>
    </rPh>
    <rPh sb="93" eb="95">
      <t>ケントウ</t>
    </rPh>
    <rPh sb="97" eb="99">
      <t>ヒツヨウ</t>
    </rPh>
    <phoneticPr fontId="4"/>
  </si>
  <si>
    <t>①収益的収支比率
地方債償還金の増により、前年度よりやや低い水準となっている。
②企業債残高対給水収益比率
地方債の償還に努め、地方債現在高合計が減少したことにより、前年度よりも低い水準となった。
しかし、類似団体よりも依然として高い水準となっており、今後予想される老朽化による施設更新の際は、投資規模が適正であるかを見極めながら実施する必要がある。
⑤料金回収率
給水原価の増加により、前年度よりも低い水準となっている。
⑥給水原価
地方債償還金の増及び年間総有収水量の減少により、増加している。
⑦施設利用率
類似団体よりも高い水準となっており、施設が効率的に利用されている状態である。
⑧有収率
前年度とほぼ同水準となっている。類似団体平均値を上回っている状況ではあるが、管路の老朽化に伴い漏水発生数も増加傾向にあるため、計画的に更新を行っていく必要がある。</t>
    <rPh sb="1" eb="4">
      <t>シュウエキテキ</t>
    </rPh>
    <rPh sb="4" eb="6">
      <t>シュウシ</t>
    </rPh>
    <rPh sb="6" eb="8">
      <t>ヒリツ</t>
    </rPh>
    <rPh sb="9" eb="11">
      <t>チホウ</t>
    </rPh>
    <rPh sb="11" eb="12">
      <t>サイ</t>
    </rPh>
    <rPh sb="12" eb="14">
      <t>ショウカン</t>
    </rPh>
    <rPh sb="14" eb="15">
      <t>キン</t>
    </rPh>
    <rPh sb="16" eb="17">
      <t>ゾウ</t>
    </rPh>
    <rPh sb="21" eb="24">
      <t>ゼンネンド</t>
    </rPh>
    <rPh sb="28" eb="29">
      <t>ヒク</t>
    </rPh>
    <rPh sb="30" eb="32">
      <t>スイジュン</t>
    </rPh>
    <rPh sb="41" eb="43">
      <t>キギョウ</t>
    </rPh>
    <rPh sb="43" eb="44">
      <t>サイ</t>
    </rPh>
    <rPh sb="44" eb="46">
      <t>ザンダカ</t>
    </rPh>
    <rPh sb="46" eb="47">
      <t>タイ</t>
    </rPh>
    <rPh sb="47" eb="49">
      <t>キュウスイ</t>
    </rPh>
    <rPh sb="49" eb="51">
      <t>シュウエキ</t>
    </rPh>
    <rPh sb="51" eb="53">
      <t>ヒリツ</t>
    </rPh>
    <rPh sb="54" eb="56">
      <t>チホウ</t>
    </rPh>
    <rPh sb="56" eb="57">
      <t>サイ</t>
    </rPh>
    <rPh sb="58" eb="60">
      <t>ショウカン</t>
    </rPh>
    <rPh sb="61" eb="62">
      <t>ツト</t>
    </rPh>
    <rPh sb="64" eb="67">
      <t>チホウサイ</t>
    </rPh>
    <rPh sb="67" eb="69">
      <t>ゲンザイ</t>
    </rPh>
    <rPh sb="69" eb="70">
      <t>ダカ</t>
    </rPh>
    <rPh sb="70" eb="72">
      <t>ゴウケイ</t>
    </rPh>
    <rPh sb="73" eb="75">
      <t>ゲンショウ</t>
    </rPh>
    <rPh sb="83" eb="86">
      <t>ゼンネンド</t>
    </rPh>
    <rPh sb="89" eb="90">
      <t>ヒク</t>
    </rPh>
    <rPh sb="91" eb="93">
      <t>スイジュン</t>
    </rPh>
    <rPh sb="103" eb="105">
      <t>ルイジ</t>
    </rPh>
    <rPh sb="105" eb="107">
      <t>ダンタイ</t>
    </rPh>
    <rPh sb="110" eb="112">
      <t>イゼン</t>
    </rPh>
    <rPh sb="115" eb="116">
      <t>タカ</t>
    </rPh>
    <rPh sb="117" eb="119">
      <t>スイジュン</t>
    </rPh>
    <rPh sb="126" eb="128">
      <t>コンゴ</t>
    </rPh>
    <rPh sb="128" eb="130">
      <t>ヨソウ</t>
    </rPh>
    <rPh sb="133" eb="136">
      <t>ロウキュウカ</t>
    </rPh>
    <rPh sb="139" eb="141">
      <t>シセツ</t>
    </rPh>
    <rPh sb="141" eb="143">
      <t>コウシン</t>
    </rPh>
    <rPh sb="144" eb="145">
      <t>サイ</t>
    </rPh>
    <rPh sb="147" eb="149">
      <t>トウシ</t>
    </rPh>
    <rPh sb="149" eb="151">
      <t>キボ</t>
    </rPh>
    <rPh sb="152" eb="154">
      <t>テキセイ</t>
    </rPh>
    <rPh sb="159" eb="161">
      <t>ミキワ</t>
    </rPh>
    <rPh sb="165" eb="167">
      <t>ジッシ</t>
    </rPh>
    <rPh sb="169" eb="171">
      <t>ヒツヨウ</t>
    </rPh>
    <rPh sb="177" eb="179">
      <t>リョウキン</t>
    </rPh>
    <rPh sb="179" eb="181">
      <t>カイシュウ</t>
    </rPh>
    <rPh sb="181" eb="182">
      <t>リツ</t>
    </rPh>
    <rPh sb="183" eb="185">
      <t>キュウスイ</t>
    </rPh>
    <rPh sb="185" eb="187">
      <t>ゲンカ</t>
    </rPh>
    <rPh sb="188" eb="190">
      <t>ゾウカ</t>
    </rPh>
    <rPh sb="194" eb="197">
      <t>ゼンネンド</t>
    </rPh>
    <rPh sb="200" eb="201">
      <t>ヒク</t>
    </rPh>
    <rPh sb="202" eb="204">
      <t>スイジュン</t>
    </rPh>
    <rPh sb="213" eb="215">
      <t>キュウスイ</t>
    </rPh>
    <rPh sb="215" eb="217">
      <t>ゲンカ</t>
    </rPh>
    <rPh sb="218" eb="220">
      <t>チホウ</t>
    </rPh>
    <rPh sb="220" eb="221">
      <t>サイ</t>
    </rPh>
    <rPh sb="221" eb="223">
      <t>ショウカン</t>
    </rPh>
    <rPh sb="223" eb="224">
      <t>キン</t>
    </rPh>
    <rPh sb="225" eb="226">
      <t>ゾウ</t>
    </rPh>
    <rPh sb="226" eb="227">
      <t>オヨ</t>
    </rPh>
    <rPh sb="228" eb="230">
      <t>ネンカン</t>
    </rPh>
    <rPh sb="230" eb="231">
      <t>ソウ</t>
    </rPh>
    <rPh sb="231" eb="233">
      <t>ユウシュウ</t>
    </rPh>
    <rPh sb="233" eb="235">
      <t>スイリョウ</t>
    </rPh>
    <rPh sb="236" eb="238">
      <t>ゲンショウ</t>
    </rPh>
    <rPh sb="242" eb="244">
      <t>ゾウカ</t>
    </rPh>
    <rPh sb="251" eb="253">
      <t>シセツ</t>
    </rPh>
    <rPh sb="253" eb="255">
      <t>リヨウ</t>
    </rPh>
    <rPh sb="255" eb="256">
      <t>リツ</t>
    </rPh>
    <rPh sb="257" eb="259">
      <t>ルイジ</t>
    </rPh>
    <rPh sb="259" eb="261">
      <t>ダンタイ</t>
    </rPh>
    <rPh sb="264" eb="265">
      <t>タカ</t>
    </rPh>
    <rPh sb="266" eb="268">
      <t>スイジュン</t>
    </rPh>
    <rPh sb="275" eb="277">
      <t>シセツ</t>
    </rPh>
    <rPh sb="278" eb="281">
      <t>コウリツテキ</t>
    </rPh>
    <rPh sb="282" eb="284">
      <t>リヨウ</t>
    </rPh>
    <rPh sb="289" eb="291">
      <t>ジョウタイ</t>
    </rPh>
    <rPh sb="297" eb="300">
      <t>ユウシュウリツ</t>
    </rPh>
    <rPh sb="301" eb="304">
      <t>ゼンネンド</t>
    </rPh>
    <rPh sb="307" eb="310">
      <t>ドウスイジュン</t>
    </rPh>
    <rPh sb="317" eb="319">
      <t>ルイジ</t>
    </rPh>
    <rPh sb="319" eb="321">
      <t>ダンタイ</t>
    </rPh>
    <rPh sb="321" eb="324">
      <t>ヘイキンチ</t>
    </rPh>
    <rPh sb="325" eb="327">
      <t>ウワマワ</t>
    </rPh>
    <rPh sb="331" eb="333">
      <t>ジョウキョウ</t>
    </rPh>
    <rPh sb="339" eb="341">
      <t>カンロ</t>
    </rPh>
    <rPh sb="342" eb="345">
      <t>ロウキュウカ</t>
    </rPh>
    <rPh sb="346" eb="347">
      <t>トモナ</t>
    </rPh>
    <rPh sb="348" eb="350">
      <t>ロウスイ</t>
    </rPh>
    <rPh sb="350" eb="352">
      <t>ハッセイ</t>
    </rPh>
    <rPh sb="352" eb="353">
      <t>スウ</t>
    </rPh>
    <rPh sb="354" eb="356">
      <t>ゾウカ</t>
    </rPh>
    <rPh sb="356" eb="358">
      <t>ケイコウ</t>
    </rPh>
    <rPh sb="364" eb="367">
      <t>ケイカクテキ</t>
    </rPh>
    <rPh sb="368" eb="370">
      <t>コウシン</t>
    </rPh>
    <rPh sb="371" eb="372">
      <t>オコナ</t>
    </rPh>
    <rPh sb="376" eb="37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</si>
</sst>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3-4766-980A-E1B228EE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3-4766-980A-E1B228EE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68.17</c:v>
                </c:pt>
                <c:pt idx="1">
                  <c:v>68.78</c:v>
                </c:pt>
                <c:pt idx="2">
                  <c:v>72.150000000000006</c:v>
                </c:pt>
                <c:pt idx="3">
                  <c:v>67.55</c:v>
                </c:pt>
                <c:pt idx="4">
                  <c:v>66.52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1-45F7-81CD-F22F71208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1-45F7-81CD-F22F71208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76.849999999999994</c:v>
                </c:pt>
                <c:pt idx="1">
                  <c:v>80.12</c:v>
                </c:pt>
                <c:pt idx="2">
                  <c:v>74.010000000000005</c:v>
                </c:pt>
                <c:pt idx="3">
                  <c:v>78.59</c:v>
                </c:pt>
                <c:pt idx="4">
                  <c:v>78.12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8-4596-B7BB-5264E979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8-4596-B7BB-5264E979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80.180000000000007</c:v>
                </c:pt>
                <c:pt idx="2">
                  <c:v>66.540000000000006</c:v>
                </c:pt>
                <c:pt idx="3">
                  <c:v>57.18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1-4BC6-902D-CBB7D1E98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1-4BC6-902D-CBB7D1E98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C-4277-B23F-0356D370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C-4277-B23F-0356D370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4-4473-B517-3162B0A10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4-4473-B517-3162B0A10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B-475E-82B7-62D636748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B-475E-82B7-62D636748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1-4A61-9CC1-F7C74BA48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1-4A61-9CC1-F7C74BA48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2064.0700000000002</c:v>
                </c:pt>
                <c:pt idx="1">
                  <c:v>1852.82</c:v>
                </c:pt>
                <c:pt idx="2">
                  <c:v>1787.45</c:v>
                </c:pt>
                <c:pt idx="3">
                  <c:v>1708.11</c:v>
                </c:pt>
                <c:pt idx="4">
                  <c:v>1601.6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4B4-A804-75AAC202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4B4-A804-75AAC202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37.270000000000003</c:v>
                </c:pt>
                <c:pt idx="1">
                  <c:v>46.62</c:v>
                </c:pt>
                <c:pt idx="2">
                  <c:v>43.61</c:v>
                </c:pt>
                <c:pt idx="3">
                  <c:v>38.14</c:v>
                </c:pt>
                <c:pt idx="4">
                  <c:v>34.46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5-402F-A6DF-1455708D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5-402F-A6DF-1455708D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508.18</c:v>
                </c:pt>
                <c:pt idx="1">
                  <c:v>417.31</c:v>
                </c:pt>
                <c:pt idx="2">
                  <c:v>458.42</c:v>
                </c:pt>
                <c:pt idx="3">
                  <c:v>520.79999999999995</c:v>
                </c:pt>
                <c:pt idx="4">
                  <c:v>582.65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9-4B1F-8E39-EA156AF7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9-4B1F-8E39-EA156AF7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2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2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1" t="str">
        <f>データ!H6</f>
        <v>和歌山県　古座川町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2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2446</v>
      </c>
      <c r="AM8" s="37"/>
      <c r="AN8" s="37"/>
      <c r="AO8" s="37"/>
      <c r="AP8" s="37"/>
      <c r="AQ8" s="37"/>
      <c r="AR8" s="37"/>
      <c r="AS8" s="37"/>
      <c r="AT8" s="38">
        <f>データ!$S$6</f>
        <v>294.23</v>
      </c>
      <c r="AU8" s="38"/>
      <c r="AV8" s="38"/>
      <c r="AW8" s="38"/>
      <c r="AX8" s="38"/>
      <c r="AY8" s="38"/>
      <c r="AZ8" s="38"/>
      <c r="BA8" s="38"/>
      <c r="BB8" s="38">
        <f>データ!$T$6</f>
        <v>8.31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2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35.89</v>
      </c>
      <c r="Q10" s="38"/>
      <c r="R10" s="38"/>
      <c r="S10" s="38"/>
      <c r="T10" s="38"/>
      <c r="U10" s="38"/>
      <c r="V10" s="38"/>
      <c r="W10" s="37">
        <f>データ!$Q$6</f>
        <v>3210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866</v>
      </c>
      <c r="AM10" s="37"/>
      <c r="AN10" s="37"/>
      <c r="AO10" s="37"/>
      <c r="AP10" s="37"/>
      <c r="AQ10" s="37"/>
      <c r="AR10" s="37"/>
      <c r="AS10" s="37"/>
      <c r="AT10" s="38">
        <f>データ!$V$6</f>
        <v>2.67</v>
      </c>
      <c r="AU10" s="38"/>
      <c r="AV10" s="38"/>
      <c r="AW10" s="38"/>
      <c r="AX10" s="38"/>
      <c r="AY10" s="38"/>
      <c r="AZ10" s="38"/>
      <c r="BA10" s="38"/>
      <c r="BB10" s="38">
        <f>データ!$W$6</f>
        <v>324.33999999999997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42</v>
      </c>
      <c r="O85" s="13" t="str">
        <f>データ!EN6</f>
        <v>【0.52】</v>
      </c>
    </row>
  </sheetData>
  <sheetProtection algorithmName="SHA-512" hashValue="2Mhu2eINhqQycb0oVlOalRbnmfY2No+Ccz0EM6TlS2/7pebxPrzVqnwFdSDtNCj1MkXEoBm/77ip8zYQNvfXkQ==" saltValue="BJ73vHrQg9/bXyzxv6m9U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2">
      <c r="A6" s="15" t="s">
        <v>95</v>
      </c>
      <c r="B6" s="20">
        <f>B7</f>
        <v>2022</v>
      </c>
      <c r="C6" s="20">
        <f t="shared" ref="C6:W6" si="3">C7</f>
        <v>304247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和歌山県　古座川町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35.89</v>
      </c>
      <c r="Q6" s="21">
        <f t="shared" si="3"/>
        <v>3210</v>
      </c>
      <c r="R6" s="21">
        <f t="shared" si="3"/>
        <v>2446</v>
      </c>
      <c r="S6" s="21">
        <f t="shared" si="3"/>
        <v>294.23</v>
      </c>
      <c r="T6" s="21">
        <f t="shared" si="3"/>
        <v>8.31</v>
      </c>
      <c r="U6" s="21">
        <f t="shared" si="3"/>
        <v>866</v>
      </c>
      <c r="V6" s="21">
        <f t="shared" si="3"/>
        <v>2.67</v>
      </c>
      <c r="W6" s="21">
        <f t="shared" si="3"/>
        <v>324.33999999999997</v>
      </c>
      <c r="X6" s="22">
        <f>IF(X7="",NA(),X7)</f>
        <v>77.25</v>
      </c>
      <c r="Y6" s="22">
        <f t="shared" ref="Y6:AG6" si="4">IF(Y7="",NA(),Y7)</f>
        <v>80.180000000000007</v>
      </c>
      <c r="Z6" s="22">
        <f t="shared" si="4"/>
        <v>66.540000000000006</v>
      </c>
      <c r="AA6" s="22">
        <f t="shared" si="4"/>
        <v>57.18</v>
      </c>
      <c r="AB6" s="22">
        <f t="shared" si="4"/>
        <v>53.2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2064.0700000000002</v>
      </c>
      <c r="BF6" s="22">
        <f t="shared" ref="BF6:BN6" si="7">IF(BF7="",NA(),BF7)</f>
        <v>1852.82</v>
      </c>
      <c r="BG6" s="22">
        <f t="shared" si="7"/>
        <v>1787.45</v>
      </c>
      <c r="BH6" s="22">
        <f t="shared" si="7"/>
        <v>1708.11</v>
      </c>
      <c r="BI6" s="22">
        <f t="shared" si="7"/>
        <v>1601.6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37.270000000000003</v>
      </c>
      <c r="BQ6" s="22">
        <f t="shared" ref="BQ6:BY6" si="8">IF(BQ7="",NA(),BQ7)</f>
        <v>46.62</v>
      </c>
      <c r="BR6" s="22">
        <f t="shared" si="8"/>
        <v>43.61</v>
      </c>
      <c r="BS6" s="22">
        <f t="shared" si="8"/>
        <v>38.14</v>
      </c>
      <c r="BT6" s="22">
        <f t="shared" si="8"/>
        <v>34.46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508.18</v>
      </c>
      <c r="CB6" s="22">
        <f t="shared" ref="CB6:CJ6" si="9">IF(CB7="",NA(),CB7)</f>
        <v>417.31</v>
      </c>
      <c r="CC6" s="22">
        <f t="shared" si="9"/>
        <v>458.42</v>
      </c>
      <c r="CD6" s="22">
        <f t="shared" si="9"/>
        <v>520.79999999999995</v>
      </c>
      <c r="CE6" s="22">
        <f t="shared" si="9"/>
        <v>582.65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68.17</v>
      </c>
      <c r="CM6" s="22">
        <f t="shared" ref="CM6:CU6" si="10">IF(CM7="",NA(),CM7)</f>
        <v>68.78</v>
      </c>
      <c r="CN6" s="22">
        <f t="shared" si="10"/>
        <v>72.150000000000006</v>
      </c>
      <c r="CO6" s="22">
        <f t="shared" si="10"/>
        <v>67.55</v>
      </c>
      <c r="CP6" s="22">
        <f t="shared" si="10"/>
        <v>66.52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76.849999999999994</v>
      </c>
      <c r="CX6" s="22">
        <f t="shared" ref="CX6:DF6" si="11">IF(CX7="",NA(),CX7)</f>
        <v>80.12</v>
      </c>
      <c r="CY6" s="22">
        <f t="shared" si="11"/>
        <v>74.010000000000005</v>
      </c>
      <c r="CZ6" s="22">
        <f t="shared" si="11"/>
        <v>78.59</v>
      </c>
      <c r="DA6" s="22">
        <f t="shared" si="11"/>
        <v>78.12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2">
      <c r="A7" s="15"/>
      <c r="B7" s="24">
        <v>2022</v>
      </c>
      <c r="C7" s="24">
        <v>304247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35.89</v>
      </c>
      <c r="Q7" s="25">
        <v>3210</v>
      </c>
      <c r="R7" s="25">
        <v>2446</v>
      </c>
      <c r="S7" s="25">
        <v>294.23</v>
      </c>
      <c r="T7" s="25">
        <v>8.31</v>
      </c>
      <c r="U7" s="25">
        <v>866</v>
      </c>
      <c r="V7" s="25">
        <v>2.67</v>
      </c>
      <c r="W7" s="25">
        <v>324.33999999999997</v>
      </c>
      <c r="X7" s="25">
        <v>77.25</v>
      </c>
      <c r="Y7" s="25">
        <v>80.180000000000007</v>
      </c>
      <c r="Z7" s="25">
        <v>66.540000000000006</v>
      </c>
      <c r="AA7" s="25">
        <v>57.18</v>
      </c>
      <c r="AB7" s="25">
        <v>53.2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2064.0700000000002</v>
      </c>
      <c r="BF7" s="25">
        <v>1852.82</v>
      </c>
      <c r="BG7" s="25">
        <v>1787.45</v>
      </c>
      <c r="BH7" s="25">
        <v>1708.11</v>
      </c>
      <c r="BI7" s="25">
        <v>1601.6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37.270000000000003</v>
      </c>
      <c r="BQ7" s="25">
        <v>46.62</v>
      </c>
      <c r="BR7" s="25">
        <v>43.61</v>
      </c>
      <c r="BS7" s="25">
        <v>38.14</v>
      </c>
      <c r="BT7" s="25">
        <v>34.46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508.18</v>
      </c>
      <c r="CB7" s="25">
        <v>417.31</v>
      </c>
      <c r="CC7" s="25">
        <v>458.42</v>
      </c>
      <c r="CD7" s="25">
        <v>520.79999999999995</v>
      </c>
      <c r="CE7" s="25">
        <v>582.65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68.17</v>
      </c>
      <c r="CM7" s="25">
        <v>68.78</v>
      </c>
      <c r="CN7" s="25">
        <v>72.150000000000006</v>
      </c>
      <c r="CO7" s="25">
        <v>67.55</v>
      </c>
      <c r="CP7" s="25">
        <v>66.52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76.849999999999994</v>
      </c>
      <c r="CX7" s="25">
        <v>80.12</v>
      </c>
      <c r="CY7" s="25">
        <v>74.010000000000005</v>
      </c>
      <c r="CZ7" s="25">
        <v>78.59</v>
      </c>
      <c r="DA7" s="25">
        <v>78.12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2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2024-01-26T00:02:56Z</cp:lastPrinted>
  <dcterms:created xsi:type="dcterms:W3CDTF">2023-12-05T01:06:44Z</dcterms:created>
  <dcterms:modified xsi:type="dcterms:W3CDTF">2024-01-26T00:02:59Z</dcterms:modified>
  <cp:category/>
</cp:coreProperties>
</file>